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330" windowWidth="19420" windowHeight="11020"/>
  </bookViews>
  <sheets>
    <sheet name="КУГ" sheetId="1" r:id="rId1"/>
  </sheets>
  <definedNames>
    <definedName name="_xlnm.Print_Area" localSheetId="0">КУГ!$A$1:$BI$25</definedName>
  </definedNames>
  <calcPr calcId="125725"/>
</workbook>
</file>

<file path=xl/calcChain.xml><?xml version="1.0" encoding="utf-8"?>
<calcChain xmlns="http://schemas.openxmlformats.org/spreadsheetml/2006/main">
  <c r="BH15" i="1"/>
  <c r="BG15"/>
  <c r="BF15"/>
  <c r="BE15"/>
  <c r="BD15"/>
  <c r="BC15"/>
  <c r="BB15"/>
  <c r="BI15" s="1"/>
  <c r="BH14"/>
  <c r="BG14"/>
  <c r="BF14"/>
  <c r="BE14"/>
  <c r="BD14"/>
  <c r="BC14"/>
  <c r="BB14"/>
  <c r="BI14" s="1"/>
  <c r="BH13"/>
  <c r="BG13"/>
  <c r="BF13"/>
  <c r="BE13"/>
  <c r="BD13"/>
  <c r="BC13"/>
  <c r="BB13"/>
  <c r="BI13" s="1"/>
  <c r="BH12"/>
  <c r="BG12"/>
  <c r="BF12"/>
  <c r="BE12"/>
  <c r="BD12"/>
  <c r="BC12"/>
  <c r="BB12"/>
  <c r="BI12" s="1"/>
  <c r="BH11"/>
  <c r="BG11"/>
  <c r="BF11"/>
  <c r="BE11"/>
  <c r="BD11"/>
  <c r="BC11"/>
  <c r="BB11"/>
  <c r="BI11" s="1"/>
</calcChain>
</file>

<file path=xl/sharedStrings.xml><?xml version="1.0" encoding="utf-8"?>
<sst xmlns="http://schemas.openxmlformats.org/spreadsheetml/2006/main" count="355" uniqueCount="71">
  <si>
    <t>государственная итоговая аттестация</t>
  </si>
  <si>
    <t>а</t>
  </si>
  <si>
    <t>каникулы</t>
  </si>
  <si>
    <t>практики</t>
  </si>
  <si>
    <t>п</t>
  </si>
  <si>
    <t>к</t>
  </si>
  <si>
    <t>Условные обозначения:</t>
  </si>
  <si>
    <t>IV</t>
  </si>
  <si>
    <t>III</t>
  </si>
  <si>
    <t>II</t>
  </si>
  <si>
    <t>I</t>
  </si>
  <si>
    <t>24-31</t>
  </si>
  <si>
    <t>17-23</t>
  </si>
  <si>
    <t>10-16</t>
  </si>
  <si>
    <t>3-9</t>
  </si>
  <si>
    <t>27-2</t>
  </si>
  <si>
    <t>20-26</t>
  </si>
  <si>
    <t>13-19</t>
  </si>
  <si>
    <t>6-12</t>
  </si>
  <si>
    <t>29-5</t>
  </si>
  <si>
    <t>22-28</t>
  </si>
  <si>
    <t>15-21</t>
  </si>
  <si>
    <t>8-14</t>
  </si>
  <si>
    <t>1-7</t>
  </si>
  <si>
    <t>25-31</t>
  </si>
  <si>
    <t>18-24</t>
  </si>
  <si>
    <t>11-17</t>
  </si>
  <si>
    <t>4-10</t>
  </si>
  <si>
    <t>27-3</t>
  </si>
  <si>
    <t>30-5</t>
  </si>
  <si>
    <t>23-29</t>
  </si>
  <si>
    <t>16-22</t>
  </si>
  <si>
    <t>9-15</t>
  </si>
  <si>
    <t>2-8</t>
  </si>
  <si>
    <t>23-1</t>
  </si>
  <si>
    <t>26-1</t>
  </si>
  <si>
    <t>19-25</t>
  </si>
  <si>
    <t>12-18</t>
  </si>
  <si>
    <t>5-11</t>
  </si>
  <si>
    <t>29-4</t>
  </si>
  <si>
    <t>24-30</t>
  </si>
  <si>
    <t>Всего</t>
  </si>
  <si>
    <t>Государственная итоговая аттестация</t>
  </si>
  <si>
    <t>Каникулы,включая отпуск после окончания вуза</t>
  </si>
  <si>
    <t>Праткики</t>
  </si>
  <si>
    <t>Сессии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</si>
  <si>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</si>
  <si>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</si>
  <si>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</si>
  <si>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</si>
  <si>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</si>
  <si>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</si>
  <si>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</si>
  <si>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</si>
  <si>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</si>
  <si>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</si>
  <si>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</si>
  <si>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</si>
  <si>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 xml:space="preserve">Курсы </t>
  </si>
  <si>
    <t xml:space="preserve">     </t>
  </si>
  <si>
    <t xml:space="preserve">КАЛЕНДАРНЫЙ УЧЕБНЫЙ ГРАФИК </t>
  </si>
  <si>
    <t>д</t>
  </si>
  <si>
    <t>в</t>
  </si>
  <si>
    <t>подготовка выпускной квалификационной работы</t>
  </si>
  <si>
    <t>V</t>
  </si>
  <si>
    <t>учебная дисциплина (включая НИСы, проекты, экзамены по дисциплинам)</t>
  </si>
  <si>
    <t>х</t>
  </si>
  <si>
    <t>праздничные дни</t>
  </si>
  <si>
    <t>э</t>
  </si>
  <si>
    <t>сессии</t>
  </si>
  <si>
    <t>пд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</si>
</sst>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1" xfId="0" applyFont="1" applyBorder="1" applyAlignment="1"/>
    <xf numFmtId="49" fontId="2" fillId="0" borderId="6" xfId="0" applyNumberFormat="1" applyFont="1" applyBorder="1" applyAlignment="1">
      <alignment horizontal="center" textRotation="90"/>
    </xf>
    <xf numFmtId="0" fontId="2" fillId="0" borderId="7" xfId="0" applyFont="1" applyBorder="1" applyAlignment="1"/>
    <xf numFmtId="0" fontId="2" fillId="0" borderId="6" xfId="0" applyFont="1" applyBorder="1" applyAlignment="1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textRotation="90" wrapText="1"/>
    </xf>
    <xf numFmtId="0" fontId="5" fillId="0" borderId="5" xfId="0" applyFont="1" applyBorder="1" applyAlignment="1">
      <alignment textRotation="90" wrapText="1"/>
    </xf>
    <xf numFmtId="0" fontId="5" fillId="0" borderId="2" xfId="0" applyFont="1" applyBorder="1" applyAlignment="1">
      <alignment textRotation="90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2" fillId="0" borderId="2" xfId="0" applyFont="1" applyBorder="1" applyAlignment="1">
      <alignment textRotation="90"/>
    </xf>
    <xf numFmtId="0" fontId="2" fillId="0" borderId="7" xfId="0" applyFont="1" applyBorder="1" applyAlignment="1">
      <alignment horizontal="center"/>
    </xf>
  </cellXfs>
  <cellStyles count="19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</cellStyles>
  <dxfs count="7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1"/>
  <sheetViews>
    <sheetView tabSelected="1" view="pageBreakPreview" zoomScale="50" zoomScaleNormal="90" zoomScaleSheetLayoutView="50" workbookViewId="0">
      <selection activeCell="Q4" sqref="Q4:AP4"/>
    </sheetView>
  </sheetViews>
  <sheetFormatPr defaultColWidth="3.81640625" defaultRowHeight="12.5"/>
  <cols>
    <col min="1" max="1" width="3.81640625" customWidth="1"/>
    <col min="2" max="53" width="4.7265625" customWidth="1"/>
    <col min="54" max="55" width="5.7265625" customWidth="1"/>
    <col min="56" max="56" width="5.54296875" customWidth="1"/>
    <col min="57" max="59" width="5.7265625" customWidth="1"/>
    <col min="60" max="60" width="4.81640625" customWidth="1"/>
    <col min="61" max="61" width="5.26953125" customWidth="1"/>
  </cols>
  <sheetData>
    <row r="1" spans="1:61" ht="1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8"/>
      <c r="Q1" s="18"/>
      <c r="R1" s="18"/>
      <c r="S1" s="18"/>
      <c r="T1" s="18"/>
      <c r="U1" s="18"/>
      <c r="V1" s="18"/>
      <c r="W1" s="18"/>
      <c r="X1" s="27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24"/>
      <c r="BB1" s="24"/>
      <c r="BC1" s="24"/>
      <c r="BD1" s="24"/>
      <c r="BE1" s="24"/>
      <c r="BF1" s="24"/>
      <c r="BG1" s="24"/>
      <c r="BH1" s="24"/>
      <c r="BI1" s="24"/>
    </row>
    <row r="2" spans="1:61" ht="1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4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25"/>
      <c r="BB2" s="25"/>
      <c r="BC2" s="25"/>
      <c r="BD2" s="25"/>
      <c r="BE2" s="25"/>
      <c r="BF2" s="25"/>
      <c r="BG2" s="25"/>
      <c r="BH2" s="25"/>
      <c r="BI2" s="25"/>
    </row>
    <row r="3" spans="1:61" ht="13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4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25"/>
      <c r="BB3" s="25"/>
      <c r="BC3" s="25"/>
      <c r="BD3" s="25"/>
      <c r="BE3" s="25"/>
      <c r="BF3" s="25"/>
      <c r="BG3" s="25"/>
      <c r="BH3" s="25"/>
      <c r="BI3" s="25"/>
    </row>
    <row r="4" spans="1:61" ht="13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42" t="s">
        <v>60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25"/>
      <c r="BB4" s="24"/>
      <c r="BC4" s="24"/>
      <c r="BD4" s="24"/>
      <c r="BE4" s="24"/>
      <c r="BF4" s="24"/>
      <c r="BG4" s="24"/>
      <c r="BH4" s="24"/>
      <c r="BI4" s="24"/>
    </row>
    <row r="5" spans="1:61" ht="13">
      <c r="A5" s="24"/>
      <c r="B5" s="24"/>
      <c r="C5" s="24"/>
      <c r="D5" s="24"/>
      <c r="E5" s="24"/>
      <c r="F5" s="24"/>
      <c r="G5" s="24"/>
      <c r="H5" s="24"/>
      <c r="I5" s="24"/>
      <c r="J5" s="24"/>
      <c r="K5" s="26"/>
      <c r="L5" s="26"/>
      <c r="M5" s="26"/>
      <c r="N5" s="26"/>
      <c r="O5" s="26"/>
      <c r="P5" s="26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26"/>
      <c r="AR5" s="26"/>
      <c r="AS5" s="26"/>
      <c r="AT5" s="26"/>
      <c r="AU5" s="19"/>
      <c r="AV5" s="19"/>
      <c r="AW5" s="19"/>
      <c r="AX5" s="19"/>
      <c r="AY5" s="19"/>
      <c r="AZ5" s="19"/>
      <c r="BA5" s="25"/>
      <c r="BB5" s="25"/>
      <c r="BC5" s="25"/>
      <c r="BD5" s="25"/>
      <c r="BE5" s="24"/>
      <c r="BF5" s="24"/>
      <c r="BG5" s="24"/>
      <c r="BH5" s="24"/>
      <c r="BI5" s="24"/>
    </row>
    <row r="6" spans="1:61" ht="13">
      <c r="A6" s="18"/>
      <c r="B6" s="23"/>
      <c r="C6" s="19"/>
      <c r="D6" s="19"/>
      <c r="E6" s="19"/>
      <c r="F6" s="19"/>
      <c r="G6" s="19"/>
      <c r="H6" s="19"/>
      <c r="I6" s="19"/>
      <c r="J6" s="19"/>
      <c r="K6" s="19"/>
      <c r="L6" s="22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"/>
      <c r="AX6" s="1"/>
      <c r="AY6" s="19" t="s">
        <v>59</v>
      </c>
      <c r="AZ6" s="19"/>
      <c r="BA6" s="19"/>
      <c r="BB6" s="19"/>
      <c r="BC6" s="19"/>
      <c r="BD6" s="19"/>
      <c r="BE6" s="18"/>
      <c r="BF6" s="18"/>
      <c r="BG6" s="18"/>
      <c r="BH6" s="18"/>
      <c r="BI6" s="18"/>
    </row>
    <row r="7" spans="1:61" ht="13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"/>
      <c r="AX7" s="1"/>
      <c r="AY7" s="21"/>
      <c r="AZ7" s="20"/>
      <c r="BA7" s="19"/>
      <c r="BB7" s="19"/>
      <c r="BC7" s="19"/>
      <c r="BD7" s="19"/>
      <c r="BE7" s="18"/>
      <c r="BF7" s="18"/>
      <c r="BG7" s="18"/>
      <c r="BH7" s="18"/>
      <c r="BI7" s="18"/>
    </row>
    <row r="8" spans="1:61" ht="111.75" customHeight="1">
      <c r="A8" s="44" t="s">
        <v>58</v>
      </c>
      <c r="B8" s="40" t="s">
        <v>57</v>
      </c>
      <c r="C8" s="41"/>
      <c r="D8" s="41"/>
      <c r="E8" s="47"/>
      <c r="F8" s="14"/>
      <c r="G8" s="41" t="s">
        <v>56</v>
      </c>
      <c r="H8" s="41"/>
      <c r="I8" s="41"/>
      <c r="J8" s="14"/>
      <c r="K8" s="40" t="s">
        <v>55</v>
      </c>
      <c r="L8" s="41"/>
      <c r="M8" s="41"/>
      <c r="N8" s="47"/>
      <c r="O8" s="40" t="s">
        <v>54</v>
      </c>
      <c r="P8" s="41"/>
      <c r="Q8" s="41"/>
      <c r="R8" s="41"/>
      <c r="S8" s="14"/>
      <c r="T8" s="40" t="s">
        <v>53</v>
      </c>
      <c r="U8" s="41"/>
      <c r="V8" s="41"/>
      <c r="W8" s="14"/>
      <c r="X8" s="41" t="s">
        <v>52</v>
      </c>
      <c r="Y8" s="41"/>
      <c r="Z8" s="41"/>
      <c r="AA8" s="14"/>
      <c r="AB8" s="41" t="s">
        <v>51</v>
      </c>
      <c r="AC8" s="41"/>
      <c r="AD8" s="41"/>
      <c r="AE8" s="41"/>
      <c r="AF8" s="14"/>
      <c r="AG8" s="40" t="s">
        <v>50</v>
      </c>
      <c r="AH8" s="41"/>
      <c r="AI8" s="41"/>
      <c r="AJ8" s="14"/>
      <c r="AK8" s="40" t="s">
        <v>49</v>
      </c>
      <c r="AL8" s="41"/>
      <c r="AM8" s="41"/>
      <c r="AN8" s="47"/>
      <c r="AO8" s="41" t="s">
        <v>48</v>
      </c>
      <c r="AP8" s="41"/>
      <c r="AQ8" s="41"/>
      <c r="AR8" s="47"/>
      <c r="AS8" s="17"/>
      <c r="AT8" s="40" t="s">
        <v>47</v>
      </c>
      <c r="AU8" s="41"/>
      <c r="AV8" s="47"/>
      <c r="AW8" s="16"/>
      <c r="AX8" s="41" t="s">
        <v>46</v>
      </c>
      <c r="AY8" s="41"/>
      <c r="AZ8" s="41"/>
      <c r="BA8" s="47"/>
      <c r="BB8" s="37" t="s">
        <v>65</v>
      </c>
      <c r="BC8" s="37" t="s">
        <v>63</v>
      </c>
      <c r="BD8" s="37" t="s">
        <v>45</v>
      </c>
      <c r="BE8" s="37" t="s">
        <v>44</v>
      </c>
      <c r="BF8" s="37" t="s">
        <v>43</v>
      </c>
      <c r="BG8" s="37" t="s">
        <v>67</v>
      </c>
      <c r="BH8" s="37" t="s">
        <v>42</v>
      </c>
      <c r="BI8" s="37" t="s">
        <v>41</v>
      </c>
    </row>
    <row r="9" spans="1:61" ht="111.75" customHeight="1">
      <c r="A9" s="45"/>
      <c r="B9" s="15" t="s">
        <v>23</v>
      </c>
      <c r="C9" s="15" t="s">
        <v>22</v>
      </c>
      <c r="D9" s="15" t="s">
        <v>21</v>
      </c>
      <c r="E9" s="15" t="s">
        <v>20</v>
      </c>
      <c r="F9" s="15" t="s">
        <v>19</v>
      </c>
      <c r="G9" s="15" t="s">
        <v>18</v>
      </c>
      <c r="H9" s="15" t="s">
        <v>17</v>
      </c>
      <c r="I9" s="15" t="s">
        <v>16</v>
      </c>
      <c r="J9" s="15" t="s">
        <v>15</v>
      </c>
      <c r="K9" s="15" t="s">
        <v>14</v>
      </c>
      <c r="L9" s="15" t="s">
        <v>13</v>
      </c>
      <c r="M9" s="15" t="s">
        <v>12</v>
      </c>
      <c r="N9" s="15" t="s">
        <v>40</v>
      </c>
      <c r="O9" s="15" t="s">
        <v>23</v>
      </c>
      <c r="P9" s="15" t="s">
        <v>22</v>
      </c>
      <c r="Q9" s="15" t="s">
        <v>21</v>
      </c>
      <c r="R9" s="15" t="s">
        <v>20</v>
      </c>
      <c r="S9" s="15" t="s">
        <v>39</v>
      </c>
      <c r="T9" s="15" t="s">
        <v>38</v>
      </c>
      <c r="U9" s="15" t="s">
        <v>37</v>
      </c>
      <c r="V9" s="15" t="s">
        <v>36</v>
      </c>
      <c r="W9" s="15" t="s">
        <v>35</v>
      </c>
      <c r="X9" s="15" t="s">
        <v>33</v>
      </c>
      <c r="Y9" s="15" t="s">
        <v>32</v>
      </c>
      <c r="Z9" s="15" t="s">
        <v>31</v>
      </c>
      <c r="AA9" s="15" t="s">
        <v>34</v>
      </c>
      <c r="AB9" s="15" t="s">
        <v>33</v>
      </c>
      <c r="AC9" s="15" t="s">
        <v>32</v>
      </c>
      <c r="AD9" s="15" t="s">
        <v>31</v>
      </c>
      <c r="AE9" s="15" t="s">
        <v>30</v>
      </c>
      <c r="AF9" s="15" t="s">
        <v>29</v>
      </c>
      <c r="AG9" s="15" t="s">
        <v>18</v>
      </c>
      <c r="AH9" s="15" t="s">
        <v>17</v>
      </c>
      <c r="AI9" s="15" t="s">
        <v>16</v>
      </c>
      <c r="AJ9" s="15" t="s">
        <v>28</v>
      </c>
      <c r="AK9" s="15" t="s">
        <v>27</v>
      </c>
      <c r="AL9" s="15" t="s">
        <v>26</v>
      </c>
      <c r="AM9" s="15" t="s">
        <v>25</v>
      </c>
      <c r="AN9" s="15" t="s">
        <v>24</v>
      </c>
      <c r="AO9" s="15" t="s">
        <v>23</v>
      </c>
      <c r="AP9" s="15" t="s">
        <v>22</v>
      </c>
      <c r="AQ9" s="15" t="s">
        <v>21</v>
      </c>
      <c r="AR9" s="15" t="s">
        <v>20</v>
      </c>
      <c r="AS9" s="15" t="s">
        <v>19</v>
      </c>
      <c r="AT9" s="15" t="s">
        <v>18</v>
      </c>
      <c r="AU9" s="15" t="s">
        <v>17</v>
      </c>
      <c r="AV9" s="15" t="s">
        <v>16</v>
      </c>
      <c r="AW9" s="15" t="s">
        <v>15</v>
      </c>
      <c r="AX9" s="15" t="s">
        <v>14</v>
      </c>
      <c r="AY9" s="15" t="s">
        <v>13</v>
      </c>
      <c r="AZ9" s="15" t="s">
        <v>12</v>
      </c>
      <c r="BA9" s="15" t="s">
        <v>11</v>
      </c>
      <c r="BB9" s="38"/>
      <c r="BC9" s="38"/>
      <c r="BD9" s="38"/>
      <c r="BE9" s="38"/>
      <c r="BF9" s="38"/>
      <c r="BG9" s="38"/>
      <c r="BH9" s="38"/>
      <c r="BI9" s="38"/>
    </row>
    <row r="10" spans="1:61" ht="18.75" customHeight="1">
      <c r="A10" s="46"/>
      <c r="B10" s="30">
        <v>1</v>
      </c>
      <c r="C10" s="30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  <c r="P10" s="30">
        <v>15</v>
      </c>
      <c r="Q10" s="30">
        <v>16</v>
      </c>
      <c r="R10" s="30">
        <v>17</v>
      </c>
      <c r="S10" s="30">
        <v>18</v>
      </c>
      <c r="T10" s="30">
        <v>19</v>
      </c>
      <c r="U10" s="30">
        <v>20</v>
      </c>
      <c r="V10" s="30">
        <v>21</v>
      </c>
      <c r="W10" s="30">
        <v>22</v>
      </c>
      <c r="X10" s="30">
        <v>23</v>
      </c>
      <c r="Y10" s="30">
        <v>24</v>
      </c>
      <c r="Z10" s="30">
        <v>25</v>
      </c>
      <c r="AA10" s="30">
        <v>26</v>
      </c>
      <c r="AB10" s="30">
        <v>27</v>
      </c>
      <c r="AC10" s="30">
        <v>28</v>
      </c>
      <c r="AD10" s="30">
        <v>29</v>
      </c>
      <c r="AE10" s="30">
        <v>30</v>
      </c>
      <c r="AF10" s="30">
        <v>31</v>
      </c>
      <c r="AG10" s="30">
        <v>32</v>
      </c>
      <c r="AH10" s="30">
        <v>33</v>
      </c>
      <c r="AI10" s="30">
        <v>34</v>
      </c>
      <c r="AJ10" s="30">
        <v>35</v>
      </c>
      <c r="AK10" s="30">
        <v>36</v>
      </c>
      <c r="AL10" s="30">
        <v>37</v>
      </c>
      <c r="AM10" s="30">
        <v>38</v>
      </c>
      <c r="AN10" s="30">
        <v>39</v>
      </c>
      <c r="AO10" s="30">
        <v>40</v>
      </c>
      <c r="AP10" s="30">
        <v>41</v>
      </c>
      <c r="AQ10" s="30">
        <v>42</v>
      </c>
      <c r="AR10" s="30">
        <v>43</v>
      </c>
      <c r="AS10" s="30">
        <v>44</v>
      </c>
      <c r="AT10" s="30">
        <v>45</v>
      </c>
      <c r="AU10" s="30">
        <v>46</v>
      </c>
      <c r="AV10" s="30">
        <v>47</v>
      </c>
      <c r="AW10" s="30">
        <v>48</v>
      </c>
      <c r="AX10" s="30">
        <v>49</v>
      </c>
      <c r="AY10" s="30">
        <v>50</v>
      </c>
      <c r="AZ10" s="30">
        <v>51</v>
      </c>
      <c r="BA10" s="30">
        <v>52</v>
      </c>
      <c r="BB10" s="39"/>
      <c r="BC10" s="39"/>
      <c r="BD10" s="39"/>
      <c r="BE10" s="39"/>
      <c r="BF10" s="39"/>
      <c r="BG10" s="39"/>
      <c r="BH10" s="39"/>
      <c r="BI10" s="39"/>
    </row>
    <row r="11" spans="1:61" s="29" customFormat="1" ht="40.5" customHeight="1">
      <c r="A11" s="34" t="s">
        <v>10</v>
      </c>
      <c r="B11" s="30" t="s">
        <v>66</v>
      </c>
      <c r="C11" s="30" t="s">
        <v>66</v>
      </c>
      <c r="D11" s="30" t="s">
        <v>66</v>
      </c>
      <c r="E11" s="30" t="s">
        <v>66</v>
      </c>
      <c r="F11" s="30" t="s">
        <v>61</v>
      </c>
      <c r="G11" s="30" t="s">
        <v>61</v>
      </c>
      <c r="H11" s="30" t="s">
        <v>61</v>
      </c>
      <c r="I11" s="30" t="s">
        <v>61</v>
      </c>
      <c r="J11" s="30" t="s">
        <v>61</v>
      </c>
      <c r="K11" s="30" t="s">
        <v>61</v>
      </c>
      <c r="L11" s="30" t="s">
        <v>61</v>
      </c>
      <c r="M11" s="30" t="s">
        <v>61</v>
      </c>
      <c r="N11" s="30" t="s">
        <v>61</v>
      </c>
      <c r="O11" s="30" t="s">
        <v>61</v>
      </c>
      <c r="P11" s="30" t="s">
        <v>61</v>
      </c>
      <c r="Q11" s="30" t="s">
        <v>61</v>
      </c>
      <c r="R11" s="30" t="s">
        <v>61</v>
      </c>
      <c r="S11" s="30" t="s">
        <v>61</v>
      </c>
      <c r="T11" s="30" t="s">
        <v>5</v>
      </c>
      <c r="U11" s="30" t="s">
        <v>61</v>
      </c>
      <c r="V11" s="30" t="s">
        <v>61</v>
      </c>
      <c r="W11" s="30" t="s">
        <v>61</v>
      </c>
      <c r="X11" s="30" t="s">
        <v>61</v>
      </c>
      <c r="Y11" s="30" t="s">
        <v>61</v>
      </c>
      <c r="Z11" s="30" t="s">
        <v>61</v>
      </c>
      <c r="AA11" s="30" t="s">
        <v>61</v>
      </c>
      <c r="AB11" s="30" t="s">
        <v>61</v>
      </c>
      <c r="AC11" s="30" t="s">
        <v>61</v>
      </c>
      <c r="AD11" s="30" t="s">
        <v>61</v>
      </c>
      <c r="AE11" s="30" t="s">
        <v>61</v>
      </c>
      <c r="AF11" s="30" t="s">
        <v>61</v>
      </c>
      <c r="AG11" s="30" t="s">
        <v>61</v>
      </c>
      <c r="AH11" s="30" t="s">
        <v>61</v>
      </c>
      <c r="AI11" s="30" t="s">
        <v>61</v>
      </c>
      <c r="AJ11" s="30" t="s">
        <v>61</v>
      </c>
      <c r="AK11" s="30" t="s">
        <v>5</v>
      </c>
      <c r="AL11" s="30" t="s">
        <v>61</v>
      </c>
      <c r="AM11" s="30" t="s">
        <v>61</v>
      </c>
      <c r="AN11" s="30" t="s">
        <v>61</v>
      </c>
      <c r="AO11" s="30" t="s">
        <v>61</v>
      </c>
      <c r="AP11" s="30" t="s">
        <v>61</v>
      </c>
      <c r="AQ11" s="30" t="s">
        <v>61</v>
      </c>
      <c r="AR11" s="30" t="s">
        <v>61</v>
      </c>
      <c r="AS11" s="30" t="s">
        <v>5</v>
      </c>
      <c r="AT11" s="30" t="s">
        <v>5</v>
      </c>
      <c r="AU11" s="30" t="s">
        <v>5</v>
      </c>
      <c r="AV11" s="30" t="s">
        <v>5</v>
      </c>
      <c r="AW11" s="30" t="s">
        <v>5</v>
      </c>
      <c r="AX11" s="30" t="s">
        <v>5</v>
      </c>
      <c r="AY11" s="30" t="s">
        <v>5</v>
      </c>
      <c r="AZ11" s="30" t="s">
        <v>5</v>
      </c>
      <c r="BA11" s="30" t="s">
        <v>5</v>
      </c>
      <c r="BB11" s="33">
        <f>COUNTIF(A11:AZ11,"д")</f>
        <v>37</v>
      </c>
      <c r="BC11" s="33">
        <f>COUNTIF(B11:BA11,"в")</f>
        <v>0</v>
      </c>
      <c r="BD11" s="33">
        <f>COUNTIF(B11:BA11,"э")</f>
        <v>0</v>
      </c>
      <c r="BE11" s="33">
        <f>COUNTIF(B11:BA11,"п")</f>
        <v>0</v>
      </c>
      <c r="BF11" s="33">
        <f>COUNTIF(B11:BA11,"к")</f>
        <v>11</v>
      </c>
      <c r="BG11" s="33">
        <f>COUNTIF(B11:BA11,"пд")</f>
        <v>0</v>
      </c>
      <c r="BH11" s="33">
        <f>COUNTIF(B11:BA11,"а")</f>
        <v>0</v>
      </c>
      <c r="BI11" s="28">
        <f>SUM(BB11:BH11)</f>
        <v>48</v>
      </c>
    </row>
    <row r="12" spans="1:61" s="29" customFormat="1" ht="40.5" customHeight="1">
      <c r="A12" s="34" t="s">
        <v>9</v>
      </c>
      <c r="B12" s="30" t="s">
        <v>61</v>
      </c>
      <c r="C12" s="30" t="s">
        <v>61</v>
      </c>
      <c r="D12" s="30" t="s">
        <v>61</v>
      </c>
      <c r="E12" s="30" t="s">
        <v>61</v>
      </c>
      <c r="F12" s="30" t="s">
        <v>61</v>
      </c>
      <c r="G12" s="30" t="s">
        <v>61</v>
      </c>
      <c r="H12" s="30" t="s">
        <v>61</v>
      </c>
      <c r="I12" s="30" t="s">
        <v>61</v>
      </c>
      <c r="J12" s="30" t="s">
        <v>61</v>
      </c>
      <c r="K12" s="30" t="s">
        <v>61</v>
      </c>
      <c r="L12" s="30" t="s">
        <v>61</v>
      </c>
      <c r="M12" s="30" t="s">
        <v>61</v>
      </c>
      <c r="N12" s="30" t="s">
        <v>61</v>
      </c>
      <c r="O12" s="30" t="s">
        <v>61</v>
      </c>
      <c r="P12" s="30" t="s">
        <v>61</v>
      </c>
      <c r="Q12" s="30" t="s">
        <v>61</v>
      </c>
      <c r="R12" s="30" t="s">
        <v>61</v>
      </c>
      <c r="S12" s="30" t="s">
        <v>61</v>
      </c>
      <c r="T12" s="28" t="s">
        <v>70</v>
      </c>
      <c r="U12" s="30" t="s">
        <v>61</v>
      </c>
      <c r="V12" s="30" t="s">
        <v>61</v>
      </c>
      <c r="W12" s="30" t="s">
        <v>61</v>
      </c>
      <c r="X12" s="30" t="s">
        <v>61</v>
      </c>
      <c r="Y12" s="30" t="s">
        <v>61</v>
      </c>
      <c r="Z12" s="30" t="s">
        <v>61</v>
      </c>
      <c r="AA12" s="30" t="s">
        <v>61</v>
      </c>
      <c r="AB12" s="30" t="s">
        <v>61</v>
      </c>
      <c r="AC12" s="30" t="s">
        <v>61</v>
      </c>
      <c r="AD12" s="30" t="s">
        <v>61</v>
      </c>
      <c r="AE12" s="30" t="s">
        <v>61</v>
      </c>
      <c r="AF12" s="30" t="s">
        <v>61</v>
      </c>
      <c r="AG12" s="30" t="s">
        <v>61</v>
      </c>
      <c r="AH12" s="30" t="s">
        <v>61</v>
      </c>
      <c r="AI12" s="30" t="s">
        <v>61</v>
      </c>
      <c r="AJ12" s="30" t="s">
        <v>61</v>
      </c>
      <c r="AK12" s="30" t="s">
        <v>5</v>
      </c>
      <c r="AL12" s="30" t="s">
        <v>61</v>
      </c>
      <c r="AM12" s="30" t="s">
        <v>61</v>
      </c>
      <c r="AN12" s="30" t="s">
        <v>61</v>
      </c>
      <c r="AO12" s="30" t="s">
        <v>61</v>
      </c>
      <c r="AP12" s="30" t="s">
        <v>61</v>
      </c>
      <c r="AQ12" s="30" t="s">
        <v>61</v>
      </c>
      <c r="AR12" s="30" t="s">
        <v>61</v>
      </c>
      <c r="AS12" s="30" t="s">
        <v>5</v>
      </c>
      <c r="AT12" s="30" t="s">
        <v>5</v>
      </c>
      <c r="AU12" s="30" t="s">
        <v>5</v>
      </c>
      <c r="AV12" s="30" t="s">
        <v>5</v>
      </c>
      <c r="AW12" s="30" t="s">
        <v>5</v>
      </c>
      <c r="AX12" s="30" t="s">
        <v>5</v>
      </c>
      <c r="AY12" s="30" t="s">
        <v>5</v>
      </c>
      <c r="AZ12" s="30" t="s">
        <v>5</v>
      </c>
      <c r="BA12" s="30" t="s">
        <v>5</v>
      </c>
      <c r="BB12" s="33">
        <f>COUNTIF(A12:AZ12,"д")</f>
        <v>41</v>
      </c>
      <c r="BC12" s="33">
        <f t="shared" ref="BC12:BC15" si="0">COUNTIF(B12:BA12,"в")</f>
        <v>0</v>
      </c>
      <c r="BD12" s="33">
        <f>COUNTIF(B12:BA12,"э")</f>
        <v>0</v>
      </c>
      <c r="BE12" s="33">
        <f>COUNTIF(B12:BA12,"п")</f>
        <v>0</v>
      </c>
      <c r="BF12" s="33">
        <f>COUNTIF(B12:BA12,"к")</f>
        <v>10</v>
      </c>
      <c r="BG12" s="33">
        <f t="shared" ref="BG12:BG15" si="1">COUNTIF(B12:BA12,"пд")</f>
        <v>1</v>
      </c>
      <c r="BH12" s="33">
        <f>COUNTIF(B12:BA12,"а")</f>
        <v>0</v>
      </c>
      <c r="BI12" s="28">
        <f t="shared" ref="BI12:BI15" si="2">SUM(BB12:BH12)</f>
        <v>52</v>
      </c>
    </row>
    <row r="13" spans="1:61" s="29" customFormat="1" ht="40.5" customHeight="1">
      <c r="A13" s="34" t="s">
        <v>8</v>
      </c>
      <c r="B13" s="32" t="s">
        <v>61</v>
      </c>
      <c r="C13" s="32" t="s">
        <v>61</v>
      </c>
      <c r="D13" s="32" t="s">
        <v>61</v>
      </c>
      <c r="E13" s="32" t="s">
        <v>61</v>
      </c>
      <c r="F13" s="32" t="s">
        <v>61</v>
      </c>
      <c r="G13" s="32" t="s">
        <v>61</v>
      </c>
      <c r="H13" s="32" t="s">
        <v>61</v>
      </c>
      <c r="I13" s="32" t="s">
        <v>61</v>
      </c>
      <c r="J13" s="32" t="s">
        <v>61</v>
      </c>
      <c r="K13" s="32" t="s">
        <v>61</v>
      </c>
      <c r="L13" s="32" t="s">
        <v>61</v>
      </c>
      <c r="M13" s="32" t="s">
        <v>61</v>
      </c>
      <c r="N13" s="32" t="s">
        <v>61</v>
      </c>
      <c r="O13" s="32" t="s">
        <v>61</v>
      </c>
      <c r="P13" s="32" t="s">
        <v>61</v>
      </c>
      <c r="Q13" s="32" t="s">
        <v>61</v>
      </c>
      <c r="R13" s="32" t="s">
        <v>61</v>
      </c>
      <c r="S13" s="32" t="s">
        <v>61</v>
      </c>
      <c r="T13" s="28" t="s">
        <v>70</v>
      </c>
      <c r="U13" s="32" t="s">
        <v>61</v>
      </c>
      <c r="V13" s="32" t="s">
        <v>61</v>
      </c>
      <c r="W13" s="32" t="s">
        <v>61</v>
      </c>
      <c r="X13" s="32" t="s">
        <v>61</v>
      </c>
      <c r="Y13" s="32" t="s">
        <v>61</v>
      </c>
      <c r="Z13" s="32" t="s">
        <v>61</v>
      </c>
      <c r="AA13" s="32" t="s">
        <v>61</v>
      </c>
      <c r="AB13" s="32" t="s">
        <v>61</v>
      </c>
      <c r="AC13" s="32" t="s">
        <v>61</v>
      </c>
      <c r="AD13" s="32" t="s">
        <v>61</v>
      </c>
      <c r="AE13" s="32" t="s">
        <v>61</v>
      </c>
      <c r="AF13" s="32" t="s">
        <v>61</v>
      </c>
      <c r="AG13" s="32" t="s">
        <v>61</v>
      </c>
      <c r="AH13" s="32" t="s">
        <v>61</v>
      </c>
      <c r="AI13" s="32" t="s">
        <v>61</v>
      </c>
      <c r="AJ13" s="32" t="s">
        <v>61</v>
      </c>
      <c r="AK13" s="32" t="s">
        <v>5</v>
      </c>
      <c r="AL13" s="32" t="s">
        <v>61</v>
      </c>
      <c r="AM13" s="32" t="s">
        <v>61</v>
      </c>
      <c r="AN13" s="32" t="s">
        <v>61</v>
      </c>
      <c r="AO13" s="32" t="s">
        <v>61</v>
      </c>
      <c r="AP13" s="32" t="s">
        <v>61</v>
      </c>
      <c r="AQ13" s="32" t="s">
        <v>61</v>
      </c>
      <c r="AR13" s="32" t="s">
        <v>61</v>
      </c>
      <c r="AS13" s="32" t="s">
        <v>5</v>
      </c>
      <c r="AT13" s="32" t="s">
        <v>5</v>
      </c>
      <c r="AU13" s="32" t="s">
        <v>5</v>
      </c>
      <c r="AV13" s="32" t="s">
        <v>5</v>
      </c>
      <c r="AW13" s="32" t="s">
        <v>5</v>
      </c>
      <c r="AX13" s="32" t="s">
        <v>5</v>
      </c>
      <c r="AY13" s="32" t="s">
        <v>5</v>
      </c>
      <c r="AZ13" s="32" t="s">
        <v>5</v>
      </c>
      <c r="BA13" s="32" t="s">
        <v>5</v>
      </c>
      <c r="BB13" s="33">
        <f>COUNTIF(A13:AZ13,"д")</f>
        <v>41</v>
      </c>
      <c r="BC13" s="33">
        <f t="shared" si="0"/>
        <v>0</v>
      </c>
      <c r="BD13" s="33">
        <f>COUNTIF(B13:BA13,"э")</f>
        <v>0</v>
      </c>
      <c r="BE13" s="33">
        <f>COUNTIF(B13:BA13,"п")</f>
        <v>0</v>
      </c>
      <c r="BF13" s="33">
        <f>COUNTIF(B13:BA13,"к")</f>
        <v>10</v>
      </c>
      <c r="BG13" s="33">
        <f t="shared" si="1"/>
        <v>1</v>
      </c>
      <c r="BH13" s="33">
        <f>COUNTIF(B13:BA13,"а")</f>
        <v>0</v>
      </c>
      <c r="BI13" s="28">
        <f t="shared" si="2"/>
        <v>52</v>
      </c>
    </row>
    <row r="14" spans="1:61" s="29" customFormat="1" ht="40.5" customHeight="1">
      <c r="A14" s="34" t="s">
        <v>7</v>
      </c>
      <c r="B14" s="32" t="s">
        <v>61</v>
      </c>
      <c r="C14" s="32" t="s">
        <v>61</v>
      </c>
      <c r="D14" s="32" t="s">
        <v>61</v>
      </c>
      <c r="E14" s="32" t="s">
        <v>61</v>
      </c>
      <c r="F14" s="32" t="s">
        <v>61</v>
      </c>
      <c r="G14" s="32" t="s">
        <v>61</v>
      </c>
      <c r="H14" s="32" t="s">
        <v>61</v>
      </c>
      <c r="I14" s="32" t="s">
        <v>61</v>
      </c>
      <c r="J14" s="32" t="s">
        <v>61</v>
      </c>
      <c r="K14" s="32" t="s">
        <v>61</v>
      </c>
      <c r="L14" s="32" t="s">
        <v>61</v>
      </c>
      <c r="M14" s="32" t="s">
        <v>61</v>
      </c>
      <c r="N14" s="32" t="s">
        <v>61</v>
      </c>
      <c r="O14" s="32" t="s">
        <v>61</v>
      </c>
      <c r="P14" s="32" t="s">
        <v>61</v>
      </c>
      <c r="Q14" s="32" t="s">
        <v>61</v>
      </c>
      <c r="R14" s="32" t="s">
        <v>61</v>
      </c>
      <c r="S14" s="32" t="s">
        <v>61</v>
      </c>
      <c r="T14" s="28" t="s">
        <v>70</v>
      </c>
      <c r="U14" s="32" t="s">
        <v>61</v>
      </c>
      <c r="V14" s="32" t="s">
        <v>61</v>
      </c>
      <c r="W14" s="32" t="s">
        <v>61</v>
      </c>
      <c r="X14" s="32" t="s">
        <v>61</v>
      </c>
      <c r="Y14" s="32" t="s">
        <v>61</v>
      </c>
      <c r="Z14" s="32" t="s">
        <v>61</v>
      </c>
      <c r="AA14" s="32" t="s">
        <v>61</v>
      </c>
      <c r="AB14" s="32" t="s">
        <v>61</v>
      </c>
      <c r="AC14" s="32" t="s">
        <v>61</v>
      </c>
      <c r="AD14" s="32" t="s">
        <v>61</v>
      </c>
      <c r="AE14" s="32" t="s">
        <v>61</v>
      </c>
      <c r="AF14" s="32" t="s">
        <v>61</v>
      </c>
      <c r="AG14" s="32" t="s">
        <v>61</v>
      </c>
      <c r="AH14" s="32" t="s">
        <v>61</v>
      </c>
      <c r="AI14" s="32" t="s">
        <v>61</v>
      </c>
      <c r="AJ14" s="32" t="s">
        <v>61</v>
      </c>
      <c r="AK14" s="32" t="s">
        <v>5</v>
      </c>
      <c r="AL14" s="32" t="s">
        <v>61</v>
      </c>
      <c r="AM14" s="32" t="s">
        <v>61</v>
      </c>
      <c r="AN14" s="32" t="s">
        <v>61</v>
      </c>
      <c r="AO14" s="32" t="s">
        <v>61</v>
      </c>
      <c r="AP14" s="32" t="s">
        <v>61</v>
      </c>
      <c r="AQ14" s="32" t="s">
        <v>61</v>
      </c>
      <c r="AR14" s="32" t="s">
        <v>61</v>
      </c>
      <c r="AS14" s="32" t="s">
        <v>5</v>
      </c>
      <c r="AT14" s="35" t="s">
        <v>5</v>
      </c>
      <c r="AU14" s="35" t="s">
        <v>5</v>
      </c>
      <c r="AV14" s="35" t="s">
        <v>5</v>
      </c>
      <c r="AW14" s="35" t="s">
        <v>5</v>
      </c>
      <c r="AX14" s="35" t="s">
        <v>5</v>
      </c>
      <c r="AY14" s="35" t="s">
        <v>5</v>
      </c>
      <c r="AZ14" s="35" t="s">
        <v>5</v>
      </c>
      <c r="BA14" s="35" t="s">
        <v>5</v>
      </c>
      <c r="BB14" s="33">
        <f>COUNTIF(A14:AZ14,"д")</f>
        <v>41</v>
      </c>
      <c r="BC14" s="33">
        <f t="shared" si="0"/>
        <v>0</v>
      </c>
      <c r="BD14" s="33">
        <f>COUNTIF(B14:BA14,"э")</f>
        <v>0</v>
      </c>
      <c r="BE14" s="33">
        <f>COUNTIF(B14:BA14,"п")</f>
        <v>0</v>
      </c>
      <c r="BF14" s="33">
        <f>COUNTIF(B14:BA14,"к")</f>
        <v>10</v>
      </c>
      <c r="BG14" s="33">
        <f t="shared" si="1"/>
        <v>1</v>
      </c>
      <c r="BH14" s="33">
        <f>COUNTIF(B14:BA14,"а")</f>
        <v>0</v>
      </c>
      <c r="BI14" s="28">
        <f t="shared" si="2"/>
        <v>52</v>
      </c>
    </row>
    <row r="15" spans="1:61" s="29" customFormat="1" ht="40.5" customHeight="1">
      <c r="A15" s="36" t="s">
        <v>64</v>
      </c>
      <c r="B15" s="30" t="s">
        <v>61</v>
      </c>
      <c r="C15" s="30" t="s">
        <v>61</v>
      </c>
      <c r="D15" s="30" t="s">
        <v>61</v>
      </c>
      <c r="E15" s="30" t="s">
        <v>61</v>
      </c>
      <c r="F15" s="30" t="s">
        <v>61</v>
      </c>
      <c r="G15" s="30" t="s">
        <v>61</v>
      </c>
      <c r="H15" s="30" t="s">
        <v>61</v>
      </c>
      <c r="I15" s="30" t="s">
        <v>61</v>
      </c>
      <c r="J15" s="30" t="s">
        <v>61</v>
      </c>
      <c r="K15" s="30" t="s">
        <v>4</v>
      </c>
      <c r="L15" s="30" t="s">
        <v>4</v>
      </c>
      <c r="M15" s="30" t="s">
        <v>4</v>
      </c>
      <c r="N15" s="30" t="s">
        <v>4</v>
      </c>
      <c r="O15" s="30" t="s">
        <v>4</v>
      </c>
      <c r="P15" s="30" t="s">
        <v>62</v>
      </c>
      <c r="Q15" s="30" t="s">
        <v>62</v>
      </c>
      <c r="R15" s="30" t="s">
        <v>1</v>
      </c>
      <c r="S15" s="30" t="s">
        <v>1</v>
      </c>
      <c r="T15" s="28" t="s">
        <v>70</v>
      </c>
      <c r="U15" s="30" t="s">
        <v>1</v>
      </c>
      <c r="V15" s="30" t="s">
        <v>1</v>
      </c>
      <c r="W15" s="30" t="s">
        <v>1</v>
      </c>
      <c r="X15" s="30" t="s">
        <v>66</v>
      </c>
      <c r="Y15" s="30" t="s">
        <v>66</v>
      </c>
      <c r="Z15" s="30" t="s">
        <v>66</v>
      </c>
      <c r="AA15" s="30" t="s">
        <v>66</v>
      </c>
      <c r="AB15" s="30" t="s">
        <v>66</v>
      </c>
      <c r="AC15" s="30" t="s">
        <v>66</v>
      </c>
      <c r="AD15" s="30" t="s">
        <v>66</v>
      </c>
      <c r="AE15" s="30" t="s">
        <v>66</v>
      </c>
      <c r="AF15" s="30" t="s">
        <v>66</v>
      </c>
      <c r="AG15" s="30" t="s">
        <v>66</v>
      </c>
      <c r="AH15" s="30" t="s">
        <v>66</v>
      </c>
      <c r="AI15" s="30" t="s">
        <v>66</v>
      </c>
      <c r="AJ15" s="30" t="s">
        <v>66</v>
      </c>
      <c r="AK15" s="30" t="s">
        <v>66</v>
      </c>
      <c r="AL15" s="30" t="s">
        <v>66</v>
      </c>
      <c r="AM15" s="30" t="s">
        <v>66</v>
      </c>
      <c r="AN15" s="30" t="s">
        <v>66</v>
      </c>
      <c r="AO15" s="30" t="s">
        <v>66</v>
      </c>
      <c r="AP15" s="30" t="s">
        <v>66</v>
      </c>
      <c r="AQ15" s="30" t="s">
        <v>66</v>
      </c>
      <c r="AR15" s="30" t="s">
        <v>66</v>
      </c>
      <c r="AS15" s="30" t="s">
        <v>66</v>
      </c>
      <c r="AT15" s="30" t="s">
        <v>66</v>
      </c>
      <c r="AU15" s="30" t="s">
        <v>66</v>
      </c>
      <c r="AV15" s="30" t="s">
        <v>66</v>
      </c>
      <c r="AW15" s="30" t="s">
        <v>66</v>
      </c>
      <c r="AX15" s="30" t="s">
        <v>66</v>
      </c>
      <c r="AY15" s="30" t="s">
        <v>66</v>
      </c>
      <c r="AZ15" s="30" t="s">
        <v>66</v>
      </c>
      <c r="BA15" s="30" t="s">
        <v>66</v>
      </c>
      <c r="BB15" s="28">
        <f>COUNTIF(A15:AZ15,"д")</f>
        <v>9</v>
      </c>
      <c r="BC15" s="28">
        <f t="shared" si="0"/>
        <v>2</v>
      </c>
      <c r="BD15" s="28">
        <f>COUNTIF(B15:BA15,"э")</f>
        <v>0</v>
      </c>
      <c r="BE15" s="28">
        <f>COUNTIF(B15:BA15,"п")</f>
        <v>5</v>
      </c>
      <c r="BF15" s="28">
        <f>COUNTIF(B15:BA15,"к")</f>
        <v>0</v>
      </c>
      <c r="BG15" s="28">
        <f t="shared" si="1"/>
        <v>1</v>
      </c>
      <c r="BH15" s="28">
        <f>COUNTIF(B15:BA15,"а")</f>
        <v>5</v>
      </c>
      <c r="BI15" s="28">
        <f t="shared" si="2"/>
        <v>22</v>
      </c>
    </row>
    <row r="16" spans="1:61" ht="18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12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0"/>
      <c r="AF16" s="10"/>
      <c r="AG16" s="8"/>
      <c r="AH16" s="8"/>
      <c r="AI16" s="8"/>
      <c r="AJ16" s="10"/>
      <c r="AK16" s="11"/>
      <c r="AL16" s="8"/>
      <c r="AM16" s="8"/>
      <c r="AN16" s="8"/>
      <c r="AO16" s="8"/>
      <c r="AP16" s="8"/>
      <c r="AQ16" s="10"/>
      <c r="AR16" s="8"/>
      <c r="AS16" s="10"/>
      <c r="AT16" s="8"/>
      <c r="AU16" s="8"/>
      <c r="AV16" s="8"/>
      <c r="AW16" s="8"/>
      <c r="AX16" s="8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</row>
    <row r="17" spans="1:61" ht="17.5">
      <c r="A17" s="4"/>
      <c r="B17" s="4"/>
      <c r="C17" s="4"/>
      <c r="D17" s="4" t="s">
        <v>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0" t="s">
        <v>61</v>
      </c>
      <c r="Q17" s="4"/>
      <c r="R17" s="31" t="s">
        <v>65</v>
      </c>
      <c r="S17" s="6"/>
      <c r="T17" s="6"/>
      <c r="U17" s="6"/>
      <c r="V17" s="6"/>
      <c r="W17" s="6"/>
      <c r="X17" s="6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5"/>
      <c r="AU17" s="4"/>
      <c r="AV17" s="4"/>
      <c r="AW17" s="4"/>
      <c r="AX17" s="4"/>
      <c r="AY17" s="4"/>
      <c r="AZ17" s="4"/>
      <c r="BA17" s="4"/>
      <c r="BB17" s="7"/>
      <c r="BC17" s="7"/>
      <c r="BD17" s="4"/>
      <c r="BE17" s="4"/>
      <c r="BF17" s="4"/>
      <c r="BG17" s="4"/>
      <c r="BH17" s="4"/>
      <c r="BI17" s="4"/>
    </row>
    <row r="18" spans="1:61" ht="17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0" t="s">
        <v>68</v>
      </c>
      <c r="Q18" s="4"/>
      <c r="R18" s="6" t="s">
        <v>69</v>
      </c>
      <c r="S18" s="6"/>
      <c r="T18" s="6"/>
      <c r="U18" s="6"/>
      <c r="V18" s="6"/>
      <c r="W18" s="6"/>
      <c r="X18" s="6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spans="1:61" ht="17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0" t="s">
        <v>4</v>
      </c>
      <c r="Q19" s="4"/>
      <c r="R19" s="6" t="s">
        <v>3</v>
      </c>
      <c r="S19" s="6"/>
      <c r="T19" s="6"/>
      <c r="U19" s="6"/>
      <c r="V19" s="6"/>
      <c r="W19" s="6"/>
      <c r="X19" s="6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5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</row>
    <row r="20" spans="1:61" ht="17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0" t="s">
        <v>62</v>
      </c>
      <c r="Q20" s="4"/>
      <c r="R20" s="6" t="s">
        <v>63</v>
      </c>
      <c r="S20" s="6"/>
      <c r="T20" s="6"/>
      <c r="U20" s="6"/>
      <c r="V20" s="6"/>
      <c r="W20" s="6"/>
      <c r="X20" s="6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5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61" ht="17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0" t="s">
        <v>5</v>
      </c>
      <c r="Q21" s="4"/>
      <c r="R21" s="6" t="s">
        <v>2</v>
      </c>
      <c r="S21" s="6"/>
      <c r="T21" s="6"/>
      <c r="U21" s="6"/>
      <c r="V21" s="6"/>
      <c r="W21" s="6"/>
      <c r="X21" s="6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</row>
    <row r="22" spans="1:61" ht="17.5">
      <c r="P22" s="30" t="s">
        <v>1</v>
      </c>
      <c r="Q22" s="4"/>
      <c r="R22" s="6" t="s">
        <v>0</v>
      </c>
    </row>
    <row r="23" spans="1:61" ht="17.5">
      <c r="P23" s="28" t="s">
        <v>70</v>
      </c>
      <c r="R23" s="6" t="s">
        <v>67</v>
      </c>
    </row>
    <row r="27" spans="1:61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61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61"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61"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61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23">
    <mergeCell ref="BH8:BH10"/>
    <mergeCell ref="BI8:BI10"/>
    <mergeCell ref="Q4:AP4"/>
    <mergeCell ref="Q5:AP5"/>
    <mergeCell ref="A8:A10"/>
    <mergeCell ref="B8:E8"/>
    <mergeCell ref="K8:N8"/>
    <mergeCell ref="AX8:BA8"/>
    <mergeCell ref="AK8:AN8"/>
    <mergeCell ref="AO8:AR8"/>
    <mergeCell ref="AT8:AV8"/>
    <mergeCell ref="G8:I8"/>
    <mergeCell ref="O8:R8"/>
    <mergeCell ref="T8:V8"/>
    <mergeCell ref="X8:Z8"/>
    <mergeCell ref="AB8:AE8"/>
    <mergeCell ref="BG8:BG10"/>
    <mergeCell ref="BF8:BF10"/>
    <mergeCell ref="AG8:AI8"/>
    <mergeCell ref="BB8:BB10"/>
    <mergeCell ref="BC8:BC10"/>
    <mergeCell ref="BD8:BD10"/>
    <mergeCell ref="BE8:BE10"/>
  </mergeCells>
  <conditionalFormatting sqref="BB11:BG15">
    <cfRule type="cellIs" dxfId="6" priority="7" operator="equal">
      <formula>0</formula>
    </cfRule>
  </conditionalFormatting>
  <conditionalFormatting sqref="BC11:BI15">
    <cfRule type="cellIs" dxfId="5" priority="6" operator="equal">
      <formula>0</formula>
    </cfRule>
  </conditionalFormatting>
  <conditionalFormatting sqref="BB11:BI15">
    <cfRule type="cellIs" dxfId="4" priority="5" operator="equal">
      <formula>0</formula>
    </cfRule>
  </conditionalFormatting>
  <conditionalFormatting sqref="BC11:BC15">
    <cfRule type="cellIs" dxfId="3" priority="4" operator="equal">
      <formula>0</formula>
    </cfRule>
  </conditionalFormatting>
  <conditionalFormatting sqref="BG11:BG15">
    <cfRule type="cellIs" dxfId="2" priority="3" operator="equal">
      <formula>0</formula>
    </cfRule>
  </conditionalFormatting>
  <conditionalFormatting sqref="BB11:BB15">
    <cfRule type="cellIs" dxfId="1" priority="2" operator="equal">
      <formula>0</formula>
    </cfRule>
  </conditionalFormatting>
  <conditionalFormatting sqref="BB11:BB15">
    <cfRule type="cellIs" dxfId="0" priority="1" operator="equal">
      <formula>0</formula>
    </cfRule>
  </conditionalFormatting>
  <printOptions horizontalCentered="1"/>
  <pageMargins left="0.31496062992125984" right="0.31496062992125984" top="0.15748031496062992" bottom="0.19685039370078741" header="0.31496062992125984" footer="0.31496062992125984"/>
  <pageSetup paperSize="9" scale="43" orientation="landscape" r:id="rId1"/>
  <headerFooter>
    <oddHeader>&amp;LНаправление подготовки 40.03.01 Юриспруденция, ОП "Юриспруденция (о/з)"&amp;Rочно-заочная форма обучения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КУГ</vt:lpstr>
      <vt:lpstr>КУГ!Область_печати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Знак Светлана Александровна</dc:creator>
  <cp:lastModifiedBy>Onosova</cp:lastModifiedBy>
  <cp:lastPrinted>2019-01-30T12:25:19Z</cp:lastPrinted>
  <dcterms:created xsi:type="dcterms:W3CDTF">2019-01-16T15:54:58Z</dcterms:created>
  <dcterms:modified xsi:type="dcterms:W3CDTF">2019-02-26T11:49:57Z</dcterms:modified>
</cp:coreProperties>
</file>